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0" windowWidth="14355" windowHeight="62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D36" i="1" l="1"/>
  <c r="D19" i="1"/>
  <c r="D20" i="1" s="1"/>
  <c r="D37" i="1" l="1"/>
  <c r="D54" i="1" l="1"/>
</calcChain>
</file>

<file path=xl/sharedStrings.xml><?xml version="1.0" encoding="utf-8"?>
<sst xmlns="http://schemas.openxmlformats.org/spreadsheetml/2006/main" count="56" uniqueCount="28">
  <si>
    <t>Input data:</t>
  </si>
  <si>
    <t>Face value of the CD</t>
  </si>
  <si>
    <t>Issue date of the CD (DD/MM/YY)</t>
  </si>
  <si>
    <t>Maturity date of the CD (DD/MM/YY)</t>
  </si>
  <si>
    <t>Simple yield per annum from purchase to sale</t>
  </si>
  <si>
    <t>Simple yield per annum I want to achieve between purchase and sale</t>
  </si>
  <si>
    <t>I need to sell the CD at this yield (or lower):</t>
  </si>
  <si>
    <t>e.g. enter "6.375%" as "6.375"</t>
  </si>
  <si>
    <t>Effective yield (annual compound equivalent, 365-day year)</t>
  </si>
  <si>
    <t>Certificate of Deposit (CD) up to 12 months</t>
  </si>
  <si>
    <t>What are the maturity proceeds and current value of a CD?</t>
  </si>
  <si>
    <t>Maturity proceeds of CD</t>
  </si>
  <si>
    <t>Current purchase / sale value of CD</t>
  </si>
  <si>
    <t>Settlement date of purchase or sale (DD/MM/YY)</t>
  </si>
  <si>
    <t>Settlement date of purchase (DD/MM/YY)</t>
  </si>
  <si>
    <t>Settlement date of sale (DD/MM/YY)</t>
  </si>
  <si>
    <t>Results:</t>
  </si>
  <si>
    <t>Yield</t>
  </si>
  <si>
    <t>Coupon rate</t>
  </si>
  <si>
    <t>Yield when I purchase the CD</t>
  </si>
  <si>
    <t>Yield when I sell the CD</t>
  </si>
  <si>
    <t>Year basis (usually 360 or 365)</t>
  </si>
  <si>
    <t>If I buy a CD and then sell it later, what yield do I earn from purchase to sale?</t>
  </si>
  <si>
    <t xml:space="preserve">        in order to earn a given yield between purchase and sale?</t>
  </si>
  <si>
    <t xml:space="preserve">If I buy a CD, at what yield must I sell it later, </t>
  </si>
  <si>
    <t>www.markets-international.com                                             Copyright:  Markets International Ltd</t>
  </si>
  <si>
    <t xml:space="preserve">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
</t>
  </si>
  <si>
    <t>e.g. enter "23-2-12"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</si>
</sst>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0.000%"/>
    <numFmt numFmtId="165" formatCode="[$-F800]dddd\,\ mmmm\ dd\,\ yyyy"/>
  </numFmts>
  <fonts count="12" x14ac:knownFonts="1">
    <font>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sz val="11"/>
      <color rgb="FF0070C0"/>
      <name val="Calibri"/>
      <family val="2"/>
      <scheme val="minor"/>
    </font>
    <font>
      <i/>
      <sz val="11"/>
      <name val="Calibri"/>
      <family val="2"/>
      <scheme val="minor"/>
    </font>
    <font>
      <b/>
      <sz val="14"/>
      <name val="Calibri"/>
      <family val="2"/>
      <scheme val="minor"/>
    </font>
    <font>
      <b/>
      <sz val="11"/>
      <color theme="1"/>
      <name val="Calibri"/>
      <family val="2"/>
      <scheme val="minor"/>
    </font>
  </fonts>
  <fills count="6">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2">
    <xf numFmtId="0" fontId="0" fillId="0" borderId="0"/>
    <xf numFmtId="0" fontId="1" fillId="2" borderId="1" applyNumberFormat="0" applyAlignment="0" applyProtection="0"/>
    <xf numFmtId="0" fontId="3" fillId="4" borderId="0"/>
    <xf numFmtId="0" fontId="6" fillId="3" borderId="0"/>
    <xf numFmtId="0" fontId="4" fillId="3" borderId="0"/>
    <xf numFmtId="0" fontId="9" fillId="3" borderId="0"/>
    <xf numFmtId="0" fontId="10" fillId="3" borderId="10" applyBorder="0"/>
    <xf numFmtId="0" fontId="8" fillId="4" borderId="0">
      <protection locked="0"/>
    </xf>
    <xf numFmtId="0" fontId="2" fillId="3" borderId="0"/>
    <xf numFmtId="0" fontId="7" fillId="3" borderId="0"/>
    <xf numFmtId="44" fontId="4" fillId="0" borderId="0" applyFont="0" applyFill="0" applyBorder="0" applyAlignment="0" applyProtection="0"/>
    <xf numFmtId="0" fontId="5" fillId="4" borderId="0"/>
  </cellStyleXfs>
  <cellXfs count="41">
    <xf numFmtId="0" fontId="0" fillId="0" borderId="0" xfId="0"/>
    <xf numFmtId="0" fontId="0" fillId="0" borderId="0" xfId="0" applyFont="1"/>
    <xf numFmtId="0" fontId="0" fillId="0" borderId="0" xfId="0"/>
    <xf numFmtId="0" fontId="4" fillId="3" borderId="0" xfId="4" applyBorder="1"/>
    <xf numFmtId="0" fontId="4" fillId="3" borderId="2" xfId="4" applyBorder="1"/>
    <xf numFmtId="0" fontId="4" fillId="3" borderId="3" xfId="4" applyBorder="1"/>
    <xf numFmtId="0" fontId="4" fillId="3" borderId="4" xfId="4" applyBorder="1"/>
    <xf numFmtId="0" fontId="4" fillId="3" borderId="5" xfId="4" applyBorder="1"/>
    <xf numFmtId="0" fontId="6" fillId="3" borderId="0" xfId="3" applyBorder="1"/>
    <xf numFmtId="0" fontId="4" fillId="3" borderId="6" xfId="4" applyBorder="1"/>
    <xf numFmtId="0" fontId="4" fillId="3" borderId="7" xfId="4" applyBorder="1"/>
    <xf numFmtId="0" fontId="4" fillId="3" borderId="8" xfId="4" applyBorder="1"/>
    <xf numFmtId="0" fontId="7" fillId="3" borderId="8" xfId="9" applyBorder="1"/>
    <xf numFmtId="0" fontId="2" fillId="3" borderId="3" xfId="8" applyBorder="1"/>
    <xf numFmtId="4" fontId="3" fillId="4" borderId="4" xfId="2" applyNumberFormat="1" applyBorder="1" applyProtection="1"/>
    <xf numFmtId="4" fontId="3" fillId="4" borderId="9" xfId="2" applyNumberFormat="1" applyBorder="1" applyProtection="1"/>
    <xf numFmtId="0" fontId="8" fillId="4" borderId="0" xfId="7" applyBorder="1" applyProtection="1">
      <protection locked="0"/>
    </xf>
    <xf numFmtId="0" fontId="9" fillId="3" borderId="6" xfId="5" applyFont="1" applyBorder="1"/>
    <xf numFmtId="0" fontId="7" fillId="3" borderId="9" xfId="9" applyBorder="1"/>
    <xf numFmtId="0" fontId="9" fillId="3" borderId="6" xfId="5" applyBorder="1"/>
    <xf numFmtId="0" fontId="5" fillId="4" borderId="2" xfId="11" applyBorder="1"/>
    <xf numFmtId="0" fontId="5" fillId="4" borderId="7" xfId="11" applyBorder="1"/>
    <xf numFmtId="0" fontId="5" fillId="4" borderId="11" xfId="11" applyBorder="1"/>
    <xf numFmtId="0" fontId="5" fillId="4" borderId="0" xfId="11" applyBorder="1"/>
    <xf numFmtId="164" fontId="3" fillId="4" borderId="4" xfId="2" applyNumberFormat="1" applyBorder="1"/>
    <xf numFmtId="164" fontId="3" fillId="4" borderId="9" xfId="2" applyNumberFormat="1" applyBorder="1"/>
    <xf numFmtId="164" fontId="3" fillId="4" borderId="12" xfId="2" applyNumberFormat="1" applyBorder="1"/>
    <xf numFmtId="164" fontId="8" fillId="4" borderId="0" xfId="7" applyNumberFormat="1" applyBorder="1" applyProtection="1">
      <protection locked="0"/>
    </xf>
    <xf numFmtId="165" fontId="8" fillId="4" borderId="0" xfId="7" applyNumberFormat="1" applyBorder="1" applyProtection="1">
      <protection locked="0"/>
    </xf>
    <xf numFmtId="0" fontId="11" fillId="0" borderId="0" xfId="0" applyFont="1"/>
    <xf numFmtId="0" fontId="10" fillId="3" borderId="0" xfId="6" applyBorder="1" applyAlignment="1">
      <alignment horizontal="right"/>
    </xf>
    <xf numFmtId="4" fontId="8" fillId="4" borderId="0" xfId="7" applyNumberFormat="1" applyBorder="1" applyProtection="1">
      <protection locked="0"/>
    </xf>
    <xf numFmtId="0" fontId="11" fillId="5" borderId="2" xfId="0" applyFont="1" applyFill="1" applyBorder="1" applyAlignment="1">
      <alignment horizontal="center" vertical="top" wrapText="1"/>
    </xf>
    <xf numFmtId="0" fontId="11" fillId="5" borderId="3" xfId="0" applyFont="1" applyFill="1" applyBorder="1" applyAlignment="1">
      <alignment horizontal="center" vertical="top"/>
    </xf>
    <xf numFmtId="0" fontId="11" fillId="5" borderId="4" xfId="0" applyFont="1" applyFill="1" applyBorder="1" applyAlignment="1">
      <alignment horizontal="center" vertical="top"/>
    </xf>
    <xf numFmtId="0" fontId="11" fillId="5" borderId="5" xfId="0" applyFont="1" applyFill="1" applyBorder="1" applyAlignment="1">
      <alignment horizontal="center" vertical="top"/>
    </xf>
    <xf numFmtId="0" fontId="11" fillId="5" borderId="0" xfId="0" applyFont="1" applyFill="1" applyBorder="1" applyAlignment="1">
      <alignment horizontal="center" vertical="top"/>
    </xf>
    <xf numFmtId="0" fontId="11" fillId="5" borderId="6" xfId="0" applyFont="1" applyFill="1" applyBorder="1" applyAlignment="1">
      <alignment horizontal="center" vertical="top"/>
    </xf>
    <xf numFmtId="0" fontId="11" fillId="5" borderId="7" xfId="0" applyFont="1" applyFill="1" applyBorder="1" applyAlignment="1">
      <alignment horizontal="center" vertical="top"/>
    </xf>
    <xf numFmtId="0" fontId="11" fillId="5" borderId="8" xfId="0" applyFont="1" applyFill="1" applyBorder="1" applyAlignment="1">
      <alignment horizontal="center" vertical="top"/>
    </xf>
    <xf numFmtId="0" fontId="11" fillId="5" borderId="9" xfId="0" applyFont="1" applyFill="1" applyBorder="1" applyAlignment="1">
      <alignment horizontal="center" vertical="top"/>
    </xf>
  </cellXfs>
  <cellStyles count="12">
    <cellStyle name="Background" xfId="4"/>
    <cellStyle name="Comment" xfId="5"/>
    <cellStyle name="Currency" xfId="10" builtinId="4" customBuiltin="1"/>
    <cellStyle name="Input" xfId="1" builtinId="20" hidden="1"/>
    <cellStyle name="Inputs" xfId="7"/>
    <cellStyle name="markets" xfId="9"/>
    <cellStyle name="Normal" xfId="0" builtinId="0"/>
    <cellStyle name="Question" xfId="3"/>
    <cellStyle name="Results" xfId="2"/>
    <cellStyle name="Subheadings" xfId="6"/>
    <cellStyle name="Tables" xfId="11"/>
    <cellStyle name="Titles" xfId="8"/>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arkets-international.com/" TargetMode="External"/><Relationship Id="rId2" Type="http://schemas.openxmlformats.org/officeDocument/2006/relationships/hyperlink" Target="http://www.markets-international.com/" TargetMode="External"/><Relationship Id="rId1" Type="http://schemas.openxmlformats.org/officeDocument/2006/relationships/hyperlink" Target="http://www.markets-international.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6"/>
  <sheetViews>
    <sheetView tabSelected="1" zoomScaleNormal="100" workbookViewId="0">
      <selection activeCell="D10" sqref="D10"/>
    </sheetView>
  </sheetViews>
  <sheetFormatPr defaultRowHeight="15" x14ac:dyDescent="0.25"/>
  <cols>
    <col min="3" max="3" width="63" customWidth="1"/>
    <col min="4" max="4" width="19.42578125" customWidth="1"/>
    <col min="5" max="5" width="3.28515625" customWidth="1"/>
    <col min="6" max="6" width="30.28515625" customWidth="1"/>
  </cols>
  <sheetData>
    <row r="1" spans="1:7" s="2" customFormat="1" x14ac:dyDescent="0.25">
      <c r="A1" s="29"/>
      <c r="B1" s="32" t="s">
        <v>26</v>
      </c>
      <c r="C1" s="33"/>
      <c r="D1" s="33"/>
      <c r="E1" s="33"/>
      <c r="F1" s="34"/>
    </row>
    <row r="2" spans="1:7" s="2" customFormat="1" x14ac:dyDescent="0.25">
      <c r="A2" s="29"/>
      <c r="B2" s="35"/>
      <c r="C2" s="36"/>
      <c r="D2" s="36"/>
      <c r="E2" s="36"/>
      <c r="F2" s="37"/>
    </row>
    <row r="3" spans="1:7" s="2" customFormat="1" x14ac:dyDescent="0.25">
      <c r="A3" s="29"/>
      <c r="B3" s="35"/>
      <c r="C3" s="36"/>
      <c r="D3" s="36"/>
      <c r="E3" s="36"/>
      <c r="F3" s="37"/>
    </row>
    <row r="4" spans="1:7" s="2" customFormat="1" ht="15.75" thickBot="1" x14ac:dyDescent="0.3">
      <c r="A4" s="29"/>
      <c r="B4" s="38"/>
      <c r="C4" s="39"/>
      <c r="D4" s="39"/>
      <c r="E4" s="39"/>
      <c r="F4" s="40"/>
    </row>
    <row r="5" spans="1:7" s="2" customFormat="1" ht="15.75" thickBot="1" x14ac:dyDescent="0.3"/>
    <row r="6" spans="1:7" s="1" customFormat="1" ht="21" x14ac:dyDescent="0.35">
      <c r="B6" s="4"/>
      <c r="C6" s="13" t="s">
        <v>9</v>
      </c>
      <c r="D6" s="5"/>
      <c r="E6" s="5"/>
      <c r="F6" s="6"/>
      <c r="G6" s="2"/>
    </row>
    <row r="7" spans="1:7" s="1" customFormat="1" ht="21" x14ac:dyDescent="0.35">
      <c r="B7" s="7"/>
      <c r="C7" s="8" t="s">
        <v>10</v>
      </c>
      <c r="D7" s="3"/>
      <c r="E7" s="3"/>
      <c r="F7" s="9"/>
      <c r="G7" s="2"/>
    </row>
    <row r="8" spans="1:7" x14ac:dyDescent="0.25">
      <c r="B8" s="7"/>
      <c r="C8" s="3"/>
      <c r="D8" s="3"/>
      <c r="E8" s="3"/>
      <c r="F8" s="9"/>
      <c r="G8" s="2"/>
    </row>
    <row r="9" spans="1:7" ht="18.75" x14ac:dyDescent="0.3">
      <c r="B9" s="7"/>
      <c r="C9" s="3"/>
      <c r="D9" s="30" t="s">
        <v>0</v>
      </c>
      <c r="E9" s="3"/>
      <c r="F9" s="9"/>
      <c r="G9" s="2"/>
    </row>
    <row r="10" spans="1:7" x14ac:dyDescent="0.25">
      <c r="B10" s="7"/>
      <c r="C10" s="23" t="s">
        <v>1</v>
      </c>
      <c r="D10" s="31">
        <v>7000000</v>
      </c>
      <c r="E10" s="3"/>
      <c r="F10" s="9"/>
      <c r="G10" s="2"/>
    </row>
    <row r="11" spans="1:7" x14ac:dyDescent="0.25">
      <c r="B11" s="7"/>
      <c r="C11" s="23" t="s">
        <v>18</v>
      </c>
      <c r="D11" s="27">
        <v>6.3100000000000003E-2</v>
      </c>
      <c r="E11" s="3"/>
      <c r="F11" s="17" t="s">
        <v>7</v>
      </c>
      <c r="G11" s="2"/>
    </row>
    <row r="12" spans="1:7" x14ac:dyDescent="0.25">
      <c r="B12" s="7"/>
      <c r="C12" s="23" t="s">
        <v>21</v>
      </c>
      <c r="D12" s="16">
        <v>360</v>
      </c>
      <c r="E12" s="3"/>
      <c r="F12" s="9"/>
      <c r="G12" s="2"/>
    </row>
    <row r="13" spans="1:7" x14ac:dyDescent="0.25">
      <c r="B13" s="7"/>
      <c r="C13" s="23" t="s">
        <v>2</v>
      </c>
      <c r="D13" s="28">
        <v>40591</v>
      </c>
      <c r="E13" s="3"/>
      <c r="F13" s="19" t="s">
        <v>27</v>
      </c>
      <c r="G13" s="2"/>
    </row>
    <row r="14" spans="1:7" x14ac:dyDescent="0.25">
      <c r="B14" s="7"/>
      <c r="C14" s="23" t="s">
        <v>3</v>
      </c>
      <c r="D14" s="28">
        <v>40803</v>
      </c>
      <c r="E14" s="3"/>
      <c r="F14" s="19" t="s">
        <v>27</v>
      </c>
      <c r="G14" s="2"/>
    </row>
    <row r="15" spans="1:7" x14ac:dyDescent="0.25">
      <c r="B15" s="7"/>
      <c r="C15" s="23" t="s">
        <v>13</v>
      </c>
      <c r="D15" s="28">
        <v>40604</v>
      </c>
      <c r="E15" s="3"/>
      <c r="F15" s="19" t="s">
        <v>27</v>
      </c>
      <c r="G15" s="2"/>
    </row>
    <row r="16" spans="1:7" x14ac:dyDescent="0.25">
      <c r="B16" s="7"/>
      <c r="C16" s="23" t="s">
        <v>17</v>
      </c>
      <c r="D16" s="27">
        <v>6.4299999999999996E-2</v>
      </c>
      <c r="E16" s="3"/>
      <c r="F16" s="17" t="s">
        <v>7</v>
      </c>
      <c r="G16" s="2"/>
    </row>
    <row r="17" spans="2:7" x14ac:dyDescent="0.25">
      <c r="B17" s="7"/>
      <c r="C17" s="3"/>
      <c r="D17" s="3"/>
      <c r="E17" s="3"/>
      <c r="F17" s="9"/>
      <c r="G17" s="2"/>
    </row>
    <row r="18" spans="2:7" ht="19.5" thickBot="1" x14ac:dyDescent="0.35">
      <c r="B18" s="7"/>
      <c r="C18" s="3"/>
      <c r="D18" s="30" t="s">
        <v>16</v>
      </c>
      <c r="E18" s="3"/>
      <c r="F18" s="9"/>
      <c r="G18" s="2"/>
    </row>
    <row r="19" spans="2:7" x14ac:dyDescent="0.25">
      <c r="B19" s="7"/>
      <c r="C19" s="20" t="s">
        <v>11</v>
      </c>
      <c r="D19" s="14">
        <f>D10*(1+D11*(D14-D13)/D12)</f>
        <v>7260112.2222222229</v>
      </c>
      <c r="E19" s="3"/>
      <c r="F19" s="9"/>
      <c r="G19" s="2"/>
    </row>
    <row r="20" spans="2:7" ht="15.75" thickBot="1" x14ac:dyDescent="0.3">
      <c r="B20" s="7"/>
      <c r="C20" s="21" t="s">
        <v>12</v>
      </c>
      <c r="D20" s="15">
        <f>D19/(1+D16*(D14-D15)/D12)</f>
        <v>7010918.8491176274</v>
      </c>
      <c r="E20" s="3"/>
      <c r="F20" s="9"/>
      <c r="G20" s="2"/>
    </row>
    <row r="21" spans="2:7" x14ac:dyDescent="0.25">
      <c r="B21" s="7"/>
      <c r="C21" s="3"/>
      <c r="D21" s="3"/>
      <c r="E21" s="3"/>
      <c r="F21" s="9"/>
      <c r="G21" s="2"/>
    </row>
    <row r="22" spans="2:7" ht="15.75" thickBot="1" x14ac:dyDescent="0.3">
      <c r="B22" s="10"/>
      <c r="C22" s="12" t="s">
        <v>25</v>
      </c>
      <c r="D22" s="12"/>
      <c r="E22" s="11"/>
      <c r="F22" s="18"/>
      <c r="G22" s="2"/>
    </row>
    <row r="23" spans="2:7" ht="15.75" thickBot="1" x14ac:dyDescent="0.3"/>
    <row r="24" spans="2:7" ht="21" x14ac:dyDescent="0.35">
      <c r="B24" s="4"/>
      <c r="C24" s="13" t="s">
        <v>9</v>
      </c>
      <c r="D24" s="5"/>
      <c r="E24" s="5"/>
      <c r="F24" s="6"/>
    </row>
    <row r="25" spans="2:7" ht="21" x14ac:dyDescent="0.35">
      <c r="B25" s="7"/>
      <c r="C25" s="8" t="s">
        <v>22</v>
      </c>
      <c r="D25" s="3"/>
      <c r="E25" s="3"/>
      <c r="F25" s="9"/>
    </row>
    <row r="26" spans="2:7" x14ac:dyDescent="0.25">
      <c r="B26" s="7"/>
      <c r="C26" s="3"/>
      <c r="D26" s="3"/>
      <c r="E26" s="3"/>
      <c r="F26" s="9"/>
    </row>
    <row r="27" spans="2:7" ht="18.75" x14ac:dyDescent="0.3">
      <c r="B27" s="7"/>
      <c r="C27" s="3"/>
      <c r="D27" s="30" t="s">
        <v>0</v>
      </c>
      <c r="E27" s="3"/>
      <c r="F27" s="9"/>
    </row>
    <row r="28" spans="2:7" x14ac:dyDescent="0.25">
      <c r="B28" s="7"/>
      <c r="C28" s="23" t="s">
        <v>21</v>
      </c>
      <c r="D28" s="16">
        <v>360</v>
      </c>
      <c r="E28" s="3"/>
      <c r="F28" s="9"/>
    </row>
    <row r="29" spans="2:7" x14ac:dyDescent="0.25">
      <c r="B29" s="7"/>
      <c r="C29" s="23" t="s">
        <v>3</v>
      </c>
      <c r="D29" s="28">
        <v>40803</v>
      </c>
      <c r="E29" s="3"/>
      <c r="F29" s="19" t="s">
        <v>27</v>
      </c>
    </row>
    <row r="30" spans="2:7" x14ac:dyDescent="0.25">
      <c r="B30" s="7"/>
      <c r="C30" s="23" t="s">
        <v>14</v>
      </c>
      <c r="D30" s="28">
        <v>40604</v>
      </c>
      <c r="E30" s="3"/>
      <c r="F30" s="19" t="s">
        <v>27</v>
      </c>
    </row>
    <row r="31" spans="2:7" x14ac:dyDescent="0.25">
      <c r="B31" s="7"/>
      <c r="C31" s="23" t="s">
        <v>19</v>
      </c>
      <c r="D31" s="27">
        <v>6.3700000000000007E-2</v>
      </c>
      <c r="E31" s="3"/>
      <c r="F31" s="19" t="s">
        <v>7</v>
      </c>
    </row>
    <row r="32" spans="2:7" x14ac:dyDescent="0.25">
      <c r="B32" s="7"/>
      <c r="C32" s="23" t="s">
        <v>15</v>
      </c>
      <c r="D32" s="28">
        <v>40635</v>
      </c>
      <c r="E32" s="3"/>
      <c r="F32" s="19" t="s">
        <v>27</v>
      </c>
    </row>
    <row r="33" spans="2:6" x14ac:dyDescent="0.25">
      <c r="B33" s="7"/>
      <c r="C33" s="23" t="s">
        <v>20</v>
      </c>
      <c r="D33" s="27">
        <v>6.2799999999999995E-2</v>
      </c>
      <c r="E33" s="3"/>
      <c r="F33" s="19" t="s">
        <v>7</v>
      </c>
    </row>
    <row r="34" spans="2:6" x14ac:dyDescent="0.25">
      <c r="B34" s="7"/>
      <c r="C34" s="3"/>
      <c r="D34" s="3"/>
      <c r="E34" s="3"/>
      <c r="F34" s="9"/>
    </row>
    <row r="35" spans="2:6" ht="19.5" thickBot="1" x14ac:dyDescent="0.35">
      <c r="B35" s="7"/>
      <c r="C35" s="3"/>
      <c r="D35" s="30" t="s">
        <v>16</v>
      </c>
      <c r="E35" s="3"/>
      <c r="F35" s="9"/>
    </row>
    <row r="36" spans="2:6" x14ac:dyDescent="0.25">
      <c r="B36" s="7"/>
      <c r="C36" s="20" t="s">
        <v>4</v>
      </c>
      <c r="D36" s="24">
        <f>((1+D31*(D29-D30)/D28)/(1+D33*(D29-D32)/D28)-1)*D28/(D32-D30)</f>
        <v>6.6624866597749188E-2</v>
      </c>
      <c r="E36" s="3"/>
      <c r="F36" s="9"/>
    </row>
    <row r="37" spans="2:6" ht="15.75" thickBot="1" x14ac:dyDescent="0.3">
      <c r="B37" s="7"/>
      <c r="C37" s="21" t="s">
        <v>8</v>
      </c>
      <c r="D37" s="25">
        <f>((1+D31*(D29-D30)/D28)/(1+D33*(D29-D32)/D28))^(365/(D32-D30))-1</f>
        <v>6.9677474538802686E-2</v>
      </c>
      <c r="E37" s="3"/>
      <c r="F37" s="9"/>
    </row>
    <row r="38" spans="2:6" s="2" customFormat="1" x14ac:dyDescent="0.25">
      <c r="B38" s="7"/>
      <c r="C38" s="3"/>
      <c r="D38" s="3"/>
      <c r="E38" s="3"/>
      <c r="F38" s="9"/>
    </row>
    <row r="39" spans="2:6" s="2" customFormat="1" ht="15.75" thickBot="1" x14ac:dyDescent="0.3">
      <c r="B39" s="10"/>
      <c r="C39" s="12" t="s">
        <v>25</v>
      </c>
      <c r="D39" s="12"/>
      <c r="E39" s="11"/>
      <c r="F39" s="18"/>
    </row>
    <row r="40" spans="2:6" ht="15.75" thickBot="1" x14ac:dyDescent="0.3"/>
    <row r="41" spans="2:6" ht="21" x14ac:dyDescent="0.35">
      <c r="B41" s="4"/>
      <c r="C41" s="13" t="s">
        <v>9</v>
      </c>
      <c r="D41" s="5"/>
      <c r="E41" s="5"/>
      <c r="F41" s="6"/>
    </row>
    <row r="42" spans="2:6" ht="21" x14ac:dyDescent="0.35">
      <c r="B42" s="7"/>
      <c r="C42" s="8" t="s">
        <v>24</v>
      </c>
      <c r="D42" s="3"/>
      <c r="E42" s="3"/>
      <c r="F42" s="9"/>
    </row>
    <row r="43" spans="2:6" s="2" customFormat="1" ht="21" x14ac:dyDescent="0.35">
      <c r="B43" s="7"/>
      <c r="C43" s="8" t="s">
        <v>23</v>
      </c>
      <c r="D43" s="3"/>
      <c r="E43" s="3"/>
      <c r="F43" s="9"/>
    </row>
    <row r="44" spans="2:6" x14ac:dyDescent="0.25">
      <c r="B44" s="7"/>
      <c r="C44" s="3"/>
      <c r="D44" s="3"/>
      <c r="E44" s="3"/>
      <c r="F44" s="9"/>
    </row>
    <row r="45" spans="2:6" ht="18.75" x14ac:dyDescent="0.3">
      <c r="B45" s="7"/>
      <c r="C45" s="3"/>
      <c r="D45" s="30" t="s">
        <v>0</v>
      </c>
      <c r="E45" s="3"/>
      <c r="F45" s="9"/>
    </row>
    <row r="46" spans="2:6" x14ac:dyDescent="0.25">
      <c r="B46" s="7"/>
      <c r="C46" s="23" t="s">
        <v>21</v>
      </c>
      <c r="D46" s="16">
        <v>360</v>
      </c>
      <c r="E46" s="3"/>
      <c r="F46" s="9"/>
    </row>
    <row r="47" spans="2:6" x14ac:dyDescent="0.25">
      <c r="B47" s="7"/>
      <c r="C47" s="23" t="s">
        <v>3</v>
      </c>
      <c r="D47" s="28">
        <v>40803</v>
      </c>
      <c r="E47" s="3"/>
      <c r="F47" s="19" t="s">
        <v>27</v>
      </c>
    </row>
    <row r="48" spans="2:6" x14ac:dyDescent="0.25">
      <c r="B48" s="7"/>
      <c r="C48" s="23" t="s">
        <v>14</v>
      </c>
      <c r="D48" s="28">
        <v>40604</v>
      </c>
      <c r="E48" s="3"/>
      <c r="F48" s="19" t="s">
        <v>27</v>
      </c>
    </row>
    <row r="49" spans="2:6" x14ac:dyDescent="0.25">
      <c r="B49" s="7"/>
      <c r="C49" s="23" t="s">
        <v>19</v>
      </c>
      <c r="D49" s="27">
        <v>6.3700000000000007E-2</v>
      </c>
      <c r="E49" s="3"/>
      <c r="F49" s="19" t="s">
        <v>7</v>
      </c>
    </row>
    <row r="50" spans="2:6" x14ac:dyDescent="0.25">
      <c r="B50" s="7"/>
      <c r="C50" s="23" t="s">
        <v>15</v>
      </c>
      <c r="D50" s="28">
        <v>40635</v>
      </c>
      <c r="E50" s="3"/>
      <c r="F50" s="19" t="s">
        <v>27</v>
      </c>
    </row>
    <row r="51" spans="2:6" x14ac:dyDescent="0.25">
      <c r="B51" s="7"/>
      <c r="C51" s="23" t="s">
        <v>5</v>
      </c>
      <c r="D51" s="27">
        <v>6.6619999999999999E-2</v>
      </c>
      <c r="E51" s="3"/>
      <c r="F51" s="19" t="s">
        <v>7</v>
      </c>
    </row>
    <row r="52" spans="2:6" x14ac:dyDescent="0.25">
      <c r="B52" s="7"/>
      <c r="C52" s="3"/>
      <c r="D52" s="3"/>
      <c r="E52" s="3"/>
      <c r="F52" s="9"/>
    </row>
    <row r="53" spans="2:6" ht="19.5" thickBot="1" x14ac:dyDescent="0.35">
      <c r="B53" s="7"/>
      <c r="C53" s="3"/>
      <c r="D53" s="30" t="s">
        <v>16</v>
      </c>
      <c r="E53" s="3"/>
      <c r="F53" s="9"/>
    </row>
    <row r="54" spans="2:6" ht="15.75" thickBot="1" x14ac:dyDescent="0.3">
      <c r="B54" s="7"/>
      <c r="C54" s="22" t="s">
        <v>6</v>
      </c>
      <c r="D54" s="26">
        <f>((1+D49*(D47-D48)/D46)/(1+D51*(D50-D48)/D46)-1)*D46/(D47-D50)</f>
        <v>6.2800919048310158E-2</v>
      </c>
      <c r="E54" s="3"/>
      <c r="F54" s="9"/>
    </row>
    <row r="55" spans="2:6" x14ac:dyDescent="0.25">
      <c r="B55" s="7"/>
      <c r="C55" s="3"/>
      <c r="D55" s="3"/>
      <c r="E55" s="3"/>
      <c r="F55" s="9"/>
    </row>
    <row r="56" spans="2:6" ht="15.75" thickBot="1" x14ac:dyDescent="0.3">
      <c r="B56" s="10"/>
      <c r="C56" s="12" t="s">
        <v>25</v>
      </c>
      <c r="D56" s="12"/>
      <c r="E56" s="11"/>
      <c r="F56" s="18"/>
    </row>
  </sheetData>
  <sheetProtection sheet="1" objects="1" scenarios="1" selectLockedCells="1"/>
  <mergeCells count="1">
    <mergeCell ref="B1:F4"/>
  </mergeCells>
  <dataValidations disablePrompts="1" count="1">
    <dataValidation type="custom" errorStyle="information" showDropDown="1" showErrorMessage="1" error="The year basis should normally be 360 or 365" sqref="D28 D46 D12">
      <formula1>OR(D12=360,D12=365)</formula1>
    </dataValidation>
  </dataValidations>
  <hyperlinks>
    <hyperlink ref="C22" r:id="rId1" display="www.markets-international.com"/>
    <hyperlink ref="C39" r:id="rId2" display="www.markets-international.com"/>
    <hyperlink ref="C56" r:id="rId3" display="www.markets-international.com"/>
  </hyperlinks>
  <printOptions horizontalCentered="1"/>
  <pageMargins left="0" right="0" top="0.74803149606299213" bottom="0.74803149606299213" header="0.31496062992125984" footer="0.31496062992125984"/>
  <pageSetup paperSize="9" scale="73"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cp:lastPrinted>2011-12-02T10:21:23Z</cp:lastPrinted>
  <dcterms:created xsi:type="dcterms:W3CDTF">2011-01-13T14:26:35Z</dcterms:created>
  <dcterms:modified xsi:type="dcterms:W3CDTF">2011-12-04T11:15:43Z</dcterms:modified>
</cp:coreProperties>
</file>